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5" yWindow="15" windowWidth="8400" windowHeight="4185"/>
  </bookViews>
  <sheets>
    <sheet name="Model" sheetId="1" r:id="rId1"/>
  </sheets>
  <definedNames>
    <definedName name="Capacities">Model!$J$15:$J$16</definedName>
    <definedName name="CostMatrix">Model!$C$6:$H$11</definedName>
    <definedName name="Costs">Model!$C$15:$C$30</definedName>
    <definedName name="Demands">Model!$J$19:$J$20</definedName>
    <definedName name="Dests">Model!$B$15:$B$30</definedName>
    <definedName name="Flows">Model!$D$15:$D$30</definedName>
    <definedName name="Inflows">Model!$H$19:$H$20</definedName>
    <definedName name="NetInflows">Model!$H$17:$H$18</definedName>
    <definedName name="Origins">Model!$A$15:$A$30</definedName>
    <definedName name="Outflows">Model!$H$15:$H$16</definedName>
    <definedName name="solver_adj" localSheetId="0" hidden="1">Model!$D$15:$D$30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Model!$H$19:$H$20</definedName>
    <definedName name="solver_lhs2" localSheetId="0" hidden="1">Model!$H$17:$H$18</definedName>
    <definedName name="solver_lhs3" localSheetId="0" hidden="1">Model!$H$15:$H$16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2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Demands</definedName>
    <definedName name="solver_rhs2" localSheetId="0" hidden="1">0</definedName>
    <definedName name="solver_rhs3" localSheetId="0" hidden="1">Capacities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Model!$B$32</definedName>
  </definedNames>
  <calcPr calcId="152511" iterate="1"/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B32" i="1"/>
</calcChain>
</file>

<file path=xl/sharedStrings.xml><?xml version="1.0" encoding="utf-8"?>
<sst xmlns="http://schemas.openxmlformats.org/spreadsheetml/2006/main" count="61" uniqueCount="44">
  <si>
    <t>Unit shipping costs (per 1000 barrels)</t>
  </si>
  <si>
    <t>To</t>
  </si>
  <si>
    <t>Well 1</t>
  </si>
  <si>
    <t>Well 2</t>
  </si>
  <si>
    <t>Mobile</t>
  </si>
  <si>
    <t>Galveston</t>
  </si>
  <si>
    <t>NY</t>
  </si>
  <si>
    <t>LA</t>
  </si>
  <si>
    <t>From</t>
  </si>
  <si>
    <t>=</t>
  </si>
  <si>
    <t>Total cost</t>
  </si>
  <si>
    <t>Origin</t>
  </si>
  <si>
    <t>Destination</t>
  </si>
  <si>
    <t>Cost</t>
  </si>
  <si>
    <t>Flow</t>
  </si>
  <si>
    <t>Location</t>
  </si>
  <si>
    <t>Index</t>
  </si>
  <si>
    <t>Net flow in/out</t>
  </si>
  <si>
    <t>&lt;=</t>
  </si>
  <si>
    <t>Network formulation (flows in 1000s of barrels)</t>
  </si>
  <si>
    <t>Range names used:</t>
  </si>
  <si>
    <t>Capacities</t>
  </si>
  <si>
    <t>CostMatrix</t>
  </si>
  <si>
    <t>Costs</t>
  </si>
  <si>
    <t>Demands</t>
  </si>
  <si>
    <t>Dests</t>
  </si>
  <si>
    <t>Flows</t>
  </si>
  <si>
    <t>Inflows</t>
  </si>
  <si>
    <t>NetInflows</t>
  </si>
  <si>
    <t>Origins</t>
  </si>
  <si>
    <t>Outflows</t>
  </si>
  <si>
    <t>TotCost</t>
  </si>
  <si>
    <t>=Model!$J$15:$J$16</t>
  </si>
  <si>
    <t>=Model!$C$6:$H$11</t>
  </si>
  <si>
    <t>=Model!$C$15:$C$30</t>
  </si>
  <si>
    <t>=Model!$J$19:$J$20</t>
  </si>
  <si>
    <t>=Model!$B$15:$B$30</t>
  </si>
  <si>
    <t>=Model!$D$15:$D$30</t>
  </si>
  <si>
    <t>=Model!$H$19:$H$20</t>
  </si>
  <si>
    <t>=Model!$H$17:$H$18</t>
  </si>
  <si>
    <t>=Model!$A$15:$A$30</t>
  </si>
  <si>
    <t>=Model!$H$15:$H$16</t>
  </si>
  <si>
    <t>=Model!$B$32</t>
  </si>
  <si>
    <t>Oil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</si>
</sst>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;\-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164" fontId="2" fillId="2" borderId="0" xfId="0" applyNumberFormat="1" applyFont="1" applyFill="1" applyBorder="1"/>
    <xf numFmtId="164" fontId="2" fillId="0" borderId="0" xfId="0" applyNumberFormat="1" applyFont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0" fontId="2" fillId="0" borderId="0" xfId="0" quotePrefix="1" applyFont="1" applyAlignment="1">
      <alignment horizontal="left"/>
    </xf>
    <xf numFmtId="165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384174</xdr:colOff>
      <xdr:row>21</xdr:row>
      <xdr:rowOff>41274</xdr:rowOff>
    </xdr:from>
    <xdr:to>
      <xdr:col>9</xdr:col>
      <xdr:colOff>739139</xdr:colOff>
      <xdr:row>25</xdr:row>
      <xdr:rowOff>83819</xdr:rowOff>
    </xdr:to>
    <xdr:sp macro="" textlink="">
      <xdr:nvSpPr>
        <xdr:cNvPr id="3" name="TextBox 2"/>
        <xdr:cNvSpPr txBox="1"/>
      </xdr:nvSpPr>
      <xdr:spPr>
        <a:xfrm>
          <a:off x="4072254" y="3881754"/>
          <a:ext cx="3425825" cy="7740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Note: The INDEX function (look it up in online help) is used only to transfer the costs in the unit cost matrix down to the cost column below.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37"/>
  <sheetViews>
    <sheetView tabSelected="1" workbookViewId="0"/>
  </sheetViews>
  <sheetFormatPr defaultColWidth="9.140625" defaultRowHeight="15" x14ac:dyDescent="0.25"/>
  <cols>
    <col min="1" max="1" width="10.85546875" style="2" customWidth="1"/>
    <col min="2" max="2" width="15.5703125" style="2" customWidth="1"/>
    <col min="3" max="6" width="9.140625" style="2"/>
    <col min="7" max="7" width="11.140625" style="2" customWidth="1"/>
    <col min="8" max="8" width="15.42578125" style="2" customWidth="1"/>
    <col min="9" max="9" width="9.140625" style="2"/>
    <col min="10" max="10" width="12" style="2" customWidth="1"/>
    <col min="11" max="11" width="9.140625" style="2"/>
    <col min="12" max="12" width="10.7109375" style="2" customWidth="1"/>
    <col min="13" max="16384" width="9.140625" style="2"/>
  </cols>
  <sheetData>
    <row r="1" spans="1:13" x14ac:dyDescent="0.25">
      <c r="A1" s="1" t="s">
        <v>43</v>
      </c>
      <c r="L1" s="1" t="s">
        <v>20</v>
      </c>
    </row>
    <row r="2" spans="1:13" x14ac:dyDescent="0.25">
      <c r="L2" s="3" t="s">
        <v>21</v>
      </c>
      <c r="M2" s="3" t="s">
        <v>32</v>
      </c>
    </row>
    <row r="3" spans="1:13" x14ac:dyDescent="0.25">
      <c r="A3" s="2" t="s">
        <v>0</v>
      </c>
      <c r="L3" s="3" t="s">
        <v>22</v>
      </c>
      <c r="M3" s="3" t="s">
        <v>33</v>
      </c>
    </row>
    <row r="4" spans="1:13" x14ac:dyDescent="0.25">
      <c r="C4" s="4" t="s">
        <v>1</v>
      </c>
      <c r="D4" s="5"/>
      <c r="E4" s="5"/>
      <c r="F4" s="5"/>
      <c r="G4" s="5"/>
      <c r="H4" s="5"/>
      <c r="I4" s="5"/>
      <c r="L4" s="3" t="s">
        <v>23</v>
      </c>
      <c r="M4" s="3" t="s">
        <v>34</v>
      </c>
    </row>
    <row r="5" spans="1:13" s="6" customFormat="1" x14ac:dyDescent="0.25"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L5" s="7" t="s">
        <v>24</v>
      </c>
      <c r="M5" s="7" t="s">
        <v>35</v>
      </c>
    </row>
    <row r="6" spans="1:13" x14ac:dyDescent="0.25">
      <c r="A6" s="2" t="s">
        <v>8</v>
      </c>
      <c r="B6" s="2" t="s">
        <v>2</v>
      </c>
      <c r="C6" s="8"/>
      <c r="D6" s="8"/>
      <c r="E6" s="8">
        <v>3530</v>
      </c>
      <c r="F6" s="8">
        <v>3420</v>
      </c>
      <c r="G6" s="8">
        <v>3920</v>
      </c>
      <c r="H6" s="8">
        <v>3710</v>
      </c>
      <c r="I6" s="9"/>
      <c r="L6" s="3" t="s">
        <v>25</v>
      </c>
      <c r="M6" s="3" t="s">
        <v>36</v>
      </c>
    </row>
    <row r="7" spans="1:13" x14ac:dyDescent="0.25">
      <c r="B7" s="2" t="s">
        <v>3</v>
      </c>
      <c r="C7" s="8"/>
      <c r="D7" s="8"/>
      <c r="E7" s="8">
        <v>3650</v>
      </c>
      <c r="F7" s="8">
        <v>3580</v>
      </c>
      <c r="G7" s="8">
        <v>3840</v>
      </c>
      <c r="H7" s="8">
        <v>3620</v>
      </c>
      <c r="I7" s="9"/>
      <c r="L7" s="3" t="s">
        <v>26</v>
      </c>
      <c r="M7" s="3" t="s">
        <v>37</v>
      </c>
    </row>
    <row r="8" spans="1:13" x14ac:dyDescent="0.25">
      <c r="B8" s="2" t="s">
        <v>4</v>
      </c>
      <c r="C8" s="8"/>
      <c r="D8" s="8"/>
      <c r="E8" s="8"/>
      <c r="F8" s="8">
        <v>1200</v>
      </c>
      <c r="G8" s="8">
        <v>3680</v>
      </c>
      <c r="H8" s="8">
        <v>3740</v>
      </c>
      <c r="I8" s="9"/>
      <c r="L8" s="3" t="s">
        <v>27</v>
      </c>
      <c r="M8" s="3" t="s">
        <v>38</v>
      </c>
    </row>
    <row r="9" spans="1:13" x14ac:dyDescent="0.25">
      <c r="B9" s="2" t="s">
        <v>5</v>
      </c>
      <c r="C9" s="8"/>
      <c r="D9" s="8"/>
      <c r="E9" s="8">
        <v>1500</v>
      </c>
      <c r="F9" s="8"/>
      <c r="G9" s="8">
        <v>3570</v>
      </c>
      <c r="H9" s="8">
        <v>3650</v>
      </c>
      <c r="I9" s="9"/>
      <c r="L9" s="3" t="s">
        <v>28</v>
      </c>
      <c r="M9" s="3" t="s">
        <v>39</v>
      </c>
    </row>
    <row r="10" spans="1:13" x14ac:dyDescent="0.25">
      <c r="B10" s="2" t="s">
        <v>6</v>
      </c>
      <c r="C10" s="8"/>
      <c r="D10" s="8"/>
      <c r="E10" s="8"/>
      <c r="F10" s="8"/>
      <c r="G10" s="8"/>
      <c r="H10" s="8">
        <v>4120</v>
      </c>
      <c r="I10" s="9"/>
      <c r="L10" s="3" t="s">
        <v>29</v>
      </c>
      <c r="M10" s="3" t="s">
        <v>40</v>
      </c>
    </row>
    <row r="11" spans="1:13" x14ac:dyDescent="0.25">
      <c r="B11" s="2" t="s">
        <v>7</v>
      </c>
      <c r="C11" s="8"/>
      <c r="D11" s="8"/>
      <c r="E11" s="8"/>
      <c r="F11" s="8"/>
      <c r="G11" s="8">
        <v>3980</v>
      </c>
      <c r="H11" s="8"/>
      <c r="I11" s="9"/>
      <c r="L11" s="3" t="s">
        <v>30</v>
      </c>
      <c r="M11" s="3" t="s">
        <v>41</v>
      </c>
    </row>
    <row r="12" spans="1:13" x14ac:dyDescent="0.25">
      <c r="L12" s="3" t="s">
        <v>31</v>
      </c>
      <c r="M12" s="3" t="s">
        <v>42</v>
      </c>
    </row>
    <row r="13" spans="1:13" x14ac:dyDescent="0.25">
      <c r="A13" s="2" t="s">
        <v>19</v>
      </c>
      <c r="F13" s="2" t="s">
        <v>19</v>
      </c>
    </row>
    <row r="14" spans="1:13" x14ac:dyDescent="0.25">
      <c r="A14" s="6" t="s">
        <v>11</v>
      </c>
      <c r="B14" s="6" t="s">
        <v>12</v>
      </c>
      <c r="C14" s="6" t="s">
        <v>13</v>
      </c>
      <c r="D14" s="6" t="s">
        <v>14</v>
      </c>
      <c r="F14" s="4" t="s">
        <v>15</v>
      </c>
      <c r="G14" s="6" t="s">
        <v>16</v>
      </c>
      <c r="H14" s="6" t="s">
        <v>17</v>
      </c>
      <c r="L14" s="1"/>
    </row>
    <row r="15" spans="1:13" x14ac:dyDescent="0.25">
      <c r="A15" s="2">
        <v>1</v>
      </c>
      <c r="B15" s="2">
        <v>3</v>
      </c>
      <c r="C15" s="2">
        <f t="shared" ref="C15:C30" si="0">INDEX(CostMatrix,A15,B15)</f>
        <v>3530</v>
      </c>
      <c r="D15" s="10">
        <v>0</v>
      </c>
      <c r="F15" s="2" t="s">
        <v>2</v>
      </c>
      <c r="G15" s="2">
        <v>1</v>
      </c>
      <c r="H15" s="2">
        <f>SUMIF(Origins,G15,Flows)</f>
        <v>100</v>
      </c>
      <c r="I15" s="11" t="s">
        <v>18</v>
      </c>
      <c r="J15" s="12">
        <v>150</v>
      </c>
      <c r="L15" s="4"/>
      <c r="M15" s="13"/>
    </row>
    <row r="16" spans="1:13" x14ac:dyDescent="0.25">
      <c r="A16" s="2">
        <v>1</v>
      </c>
      <c r="B16" s="2">
        <v>4</v>
      </c>
      <c r="C16" s="2">
        <f t="shared" si="0"/>
        <v>3420</v>
      </c>
      <c r="D16" s="10">
        <v>0</v>
      </c>
      <c r="F16" s="2" t="s">
        <v>3</v>
      </c>
      <c r="G16" s="2">
        <v>2</v>
      </c>
      <c r="H16" s="2">
        <f>SUMIF(Origins,G16,Flows)</f>
        <v>200</v>
      </c>
      <c r="I16" s="11" t="s">
        <v>18</v>
      </c>
      <c r="J16" s="12">
        <v>200</v>
      </c>
      <c r="L16" s="4"/>
      <c r="M16" s="13"/>
    </row>
    <row r="17" spans="1:13" x14ac:dyDescent="0.25">
      <c r="A17" s="2">
        <v>1</v>
      </c>
      <c r="B17" s="2">
        <v>5</v>
      </c>
      <c r="C17" s="2">
        <f t="shared" si="0"/>
        <v>3920</v>
      </c>
      <c r="D17" s="10">
        <v>100</v>
      </c>
      <c r="F17" s="2" t="s">
        <v>4</v>
      </c>
      <c r="G17" s="2">
        <v>3</v>
      </c>
      <c r="H17" s="2">
        <f>SUMIF(Dests,G17,Flows)-SUMIF(Origins,G17,Flows)</f>
        <v>0</v>
      </c>
      <c r="I17" s="11" t="s">
        <v>9</v>
      </c>
      <c r="J17" s="2">
        <v>0</v>
      </c>
      <c r="L17" s="4"/>
      <c r="M17" s="13"/>
    </row>
    <row r="18" spans="1:13" x14ac:dyDescent="0.25">
      <c r="A18" s="2">
        <v>1</v>
      </c>
      <c r="B18" s="2">
        <v>6</v>
      </c>
      <c r="C18" s="2">
        <f t="shared" si="0"/>
        <v>3710</v>
      </c>
      <c r="D18" s="10">
        <v>0</v>
      </c>
      <c r="F18" s="2" t="s">
        <v>5</v>
      </c>
      <c r="G18" s="2">
        <v>4</v>
      </c>
      <c r="H18" s="2">
        <f>SUMIF(Dests,G18,Flows)-SUMIF(Origins,G18,Flows)</f>
        <v>0</v>
      </c>
      <c r="I18" s="11" t="s">
        <v>9</v>
      </c>
      <c r="J18" s="2">
        <v>0</v>
      </c>
      <c r="L18" s="4"/>
      <c r="M18" s="13"/>
    </row>
    <row r="19" spans="1:13" x14ac:dyDescent="0.25">
      <c r="A19" s="2">
        <v>2</v>
      </c>
      <c r="B19" s="2">
        <v>3</v>
      </c>
      <c r="C19" s="2">
        <f t="shared" si="0"/>
        <v>3650</v>
      </c>
      <c r="D19" s="10">
        <v>0</v>
      </c>
      <c r="F19" s="2" t="s">
        <v>6</v>
      </c>
      <c r="G19" s="2">
        <v>5</v>
      </c>
      <c r="H19" s="2">
        <f>SUMIF(Dests,G19,Flows)-SUMIF(Origins,G19,Flows)</f>
        <v>140</v>
      </c>
      <c r="I19" s="11" t="s">
        <v>9</v>
      </c>
      <c r="J19" s="12">
        <v>140</v>
      </c>
      <c r="L19" s="4"/>
      <c r="M19" s="13"/>
    </row>
    <row r="20" spans="1:13" x14ac:dyDescent="0.25">
      <c r="A20" s="2">
        <v>2</v>
      </c>
      <c r="B20" s="2">
        <v>4</v>
      </c>
      <c r="C20" s="2">
        <f t="shared" si="0"/>
        <v>3580</v>
      </c>
      <c r="D20" s="10">
        <v>0</v>
      </c>
      <c r="F20" s="2" t="s">
        <v>7</v>
      </c>
      <c r="G20" s="2">
        <v>6</v>
      </c>
      <c r="H20" s="2">
        <f>SUMIF(Dests,G20,Flows)-SUMIF(Origins,G20,Flows)</f>
        <v>160</v>
      </c>
      <c r="I20" s="11" t="s">
        <v>9</v>
      </c>
      <c r="J20" s="12">
        <v>160</v>
      </c>
      <c r="L20" s="4"/>
      <c r="M20" s="13"/>
    </row>
    <row r="21" spans="1:13" x14ac:dyDescent="0.25">
      <c r="A21" s="2">
        <v>2</v>
      </c>
      <c r="B21" s="2">
        <v>5</v>
      </c>
      <c r="C21" s="2">
        <f t="shared" si="0"/>
        <v>3840</v>
      </c>
      <c r="D21" s="10">
        <v>40</v>
      </c>
      <c r="L21" s="4"/>
      <c r="M21" s="13"/>
    </row>
    <row r="22" spans="1:13" x14ac:dyDescent="0.25">
      <c r="A22" s="2">
        <v>2</v>
      </c>
      <c r="B22" s="2">
        <v>6</v>
      </c>
      <c r="C22" s="2">
        <f t="shared" si="0"/>
        <v>3620</v>
      </c>
      <c r="D22" s="10">
        <v>160</v>
      </c>
      <c r="L22" s="4"/>
      <c r="M22" s="13"/>
    </row>
    <row r="23" spans="1:13" x14ac:dyDescent="0.25">
      <c r="A23" s="2">
        <v>3</v>
      </c>
      <c r="B23" s="2">
        <v>4</v>
      </c>
      <c r="C23" s="2">
        <f t="shared" si="0"/>
        <v>1200</v>
      </c>
      <c r="D23" s="10">
        <v>0</v>
      </c>
      <c r="L23" s="4"/>
      <c r="M23" s="13"/>
    </row>
    <row r="24" spans="1:13" x14ac:dyDescent="0.25">
      <c r="A24" s="2">
        <v>3</v>
      </c>
      <c r="B24" s="2">
        <v>5</v>
      </c>
      <c r="C24" s="2">
        <f t="shared" si="0"/>
        <v>3680</v>
      </c>
      <c r="D24" s="10">
        <v>0</v>
      </c>
      <c r="L24" s="4"/>
      <c r="M24" s="13"/>
    </row>
    <row r="25" spans="1:13" x14ac:dyDescent="0.25">
      <c r="A25" s="2">
        <v>3</v>
      </c>
      <c r="B25" s="2">
        <v>6</v>
      </c>
      <c r="C25" s="2">
        <f t="shared" si="0"/>
        <v>3740</v>
      </c>
      <c r="D25" s="10">
        <v>0</v>
      </c>
      <c r="L25" s="4"/>
      <c r="M25" s="13"/>
    </row>
    <row r="26" spans="1:13" x14ac:dyDescent="0.25">
      <c r="A26" s="2">
        <v>4</v>
      </c>
      <c r="B26" s="2">
        <v>3</v>
      </c>
      <c r="C26" s="2">
        <f t="shared" si="0"/>
        <v>1500</v>
      </c>
      <c r="D26" s="10">
        <v>0</v>
      </c>
      <c r="L26" s="4"/>
      <c r="M26" s="13"/>
    </row>
    <row r="27" spans="1:13" x14ac:dyDescent="0.25">
      <c r="A27" s="2">
        <v>4</v>
      </c>
      <c r="B27" s="2">
        <v>5</v>
      </c>
      <c r="C27" s="2">
        <f t="shared" si="0"/>
        <v>3570</v>
      </c>
      <c r="D27" s="10">
        <v>0</v>
      </c>
      <c r="L27" s="4"/>
      <c r="M27" s="13"/>
    </row>
    <row r="28" spans="1:13" x14ac:dyDescent="0.25">
      <c r="A28" s="2">
        <v>4</v>
      </c>
      <c r="B28" s="2">
        <v>6</v>
      </c>
      <c r="C28" s="2">
        <f t="shared" si="0"/>
        <v>3650</v>
      </c>
      <c r="D28" s="10">
        <v>0</v>
      </c>
      <c r="L28" s="4"/>
      <c r="M28" s="13"/>
    </row>
    <row r="29" spans="1:13" x14ac:dyDescent="0.25">
      <c r="A29" s="2">
        <v>5</v>
      </c>
      <c r="B29" s="2">
        <v>6</v>
      </c>
      <c r="C29" s="2">
        <f t="shared" si="0"/>
        <v>4120</v>
      </c>
      <c r="D29" s="10">
        <v>0</v>
      </c>
      <c r="L29" s="4"/>
      <c r="M29" s="13"/>
    </row>
    <row r="30" spans="1:13" x14ac:dyDescent="0.25">
      <c r="A30" s="2">
        <v>6</v>
      </c>
      <c r="B30" s="2">
        <v>5</v>
      </c>
      <c r="C30" s="2">
        <f t="shared" si="0"/>
        <v>3980</v>
      </c>
      <c r="D30" s="10">
        <v>0</v>
      </c>
      <c r="L30" s="4"/>
      <c r="M30" s="13"/>
    </row>
    <row r="31" spans="1:13" x14ac:dyDescent="0.25">
      <c r="L31" s="4"/>
      <c r="M31" s="13"/>
    </row>
    <row r="32" spans="1:13" x14ac:dyDescent="0.25">
      <c r="A32" s="2" t="s">
        <v>10</v>
      </c>
      <c r="B32" s="14">
        <f>SUMPRODUCT(Costs,Flows)</f>
        <v>1124800</v>
      </c>
      <c r="L32" s="4"/>
      <c r="M32" s="13"/>
    </row>
    <row r="33" spans="12:13" x14ac:dyDescent="0.25">
      <c r="L33" s="4"/>
      <c r="M33" s="13"/>
    </row>
    <row r="34" spans="12:13" x14ac:dyDescent="0.25">
      <c r="L34" s="4"/>
      <c r="M34" s="13"/>
    </row>
    <row r="35" spans="12:13" x14ac:dyDescent="0.25">
      <c r="L35" s="4"/>
      <c r="M35" s="13"/>
    </row>
    <row r="36" spans="12:13" x14ac:dyDescent="0.25">
      <c r="L36" s="4"/>
      <c r="M36" s="13"/>
    </row>
    <row r="37" spans="12:13" x14ac:dyDescent="0.25">
      <c r="L37" s="4"/>
      <c r="M37" s="13"/>
    </row>
  </sheetData>
  <phoneticPr fontId="0" type="noConversion"/>
  <printOptions headings="1" gridLines="1"/>
  <pageMargins left="0.75" right="0.75" top="1" bottom="1" header="0.5" footer="0.5"/>
  <pageSetup scale="85" orientation="portrait" horizontalDpi="300" verticalDpi="300" r:id="rId1"/>
  <headerFooter alignWithMargins="0">
    <oddFooter>&amp;CProblem 4.27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Capacities</vt:lpstr>
      <vt:lpstr>CostMatrix</vt:lpstr>
      <vt:lpstr>Costs</vt:lpstr>
      <vt:lpstr>Demands</vt:lpstr>
      <vt:lpstr>Dests</vt:lpstr>
      <vt:lpstr>Flows</vt:lpstr>
      <vt:lpstr>Inflows</vt:lpstr>
      <vt:lpstr>NetInflows</vt:lpstr>
      <vt:lpstr>Origins</vt:lpstr>
      <vt:lpstr>Outflows</vt:lpstr>
      <vt:lpstr>TotCost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1996-01-14T04:20:00Z</cp:lastPrinted>
  <dcterms:created xsi:type="dcterms:W3CDTF">1996-01-14T04:19:42Z</dcterms:created>
  <dcterms:modified xsi:type="dcterms:W3CDTF">2014-05-20T17:06:58Z</dcterms:modified>
</cp:coreProperties>
</file>